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131D19E6-9FA2-4D36-8481-C8382D9DACB5}" xr6:coauthVersionLast="47" xr6:coauthVersionMax="47" xr10:uidLastSave="{00000000-0000-0000-0000-000000000000}"/>
  <bookViews>
    <workbookView xWindow="-120" yWindow="-120" windowWidth="29040" windowHeight="15840" tabRatio="652" xr2:uid="{1F08B280-D437-418D-987B-CD8B541E480B}"/>
  </bookViews>
  <sheets>
    <sheet name="XLookup Basic" sheetId="1" r:id="rId1"/>
    <sheet name="XLookup Smaller or Larger" sheetId="2" r:id="rId2"/>
    <sheet name="XLookup Return Multiple Columns" sheetId="3" r:id="rId3"/>
    <sheet name="XLookup Wildcard Characters" sheetId="4" r:id="rId4"/>
    <sheet name="Wildcards" sheetId="5" r:id="rId5"/>
    <sheet name="XLookup multiple cols" sheetId="6" r:id="rId6"/>
  </sheets>
  <definedNames>
    <definedName name="_xlnm._FilterDatabase" localSheetId="4" hidden="1">Wildcards!$B$3:$G$8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6" l="1" a="1"/>
  <c r="G11" i="6" s="1"/>
  <c r="G12" i="6" a="1"/>
  <c r="G12" i="6" s="1"/>
  <c r="G13" i="6" a="1"/>
  <c r="G13" i="6" s="1"/>
  <c r="G14" i="6" a="1"/>
  <c r="G14" i="6" s="1"/>
  <c r="G10" i="6" a="1"/>
  <c r="G10" i="6" s="1"/>
  <c r="G14" i="1"/>
  <c r="G13" i="1"/>
  <c r="G12" i="1"/>
  <c r="G11" i="1"/>
  <c r="J10" i="1"/>
  <c r="J13" i="1"/>
  <c r="J11" i="1"/>
  <c r="J12" i="1"/>
  <c r="J14" i="1"/>
  <c r="M10" i="6"/>
  <c r="G11" i="3" l="1" a="1"/>
  <c r="G11" i="3" s="1"/>
  <c r="G23" i="4"/>
  <c r="G14" i="4"/>
  <c r="G10" i="1"/>
  <c r="G10" i="3" a="1"/>
  <c r="G10" i="3" s="1"/>
  <c r="G16" i="2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Bailey</author>
  </authors>
  <commentList>
    <comment ref="G9" authorId="0" shapeId="0" xr:uid="{810885FD-37BB-4B57-B5C7-6DD8777B4098}">
      <text>
        <r>
          <rPr>
            <b/>
            <sz val="9"/>
            <color indexed="81"/>
            <rFont val="Tahoma"/>
            <family val="2"/>
          </rPr>
          <t xml:space="preserve">Formula is in this row of cells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<sst xmlns="http://schemas.openxmlformats.org/spreadsheetml/2006/main" count="463" uniqueCount="103">
  <si>
    <t>Box</t>
  </si>
  <si>
    <t>Company</t>
  </si>
  <si>
    <t>Country</t>
  </si>
  <si>
    <t>HL100</t>
  </si>
  <si>
    <t>HX200</t>
  </si>
  <si>
    <t>HF300</t>
  </si>
  <si>
    <t>HH250</t>
  </si>
  <si>
    <t>FarmFresh</t>
  </si>
  <si>
    <t>ABC</t>
  </si>
  <si>
    <t>Deck</t>
  </si>
  <si>
    <t>Gem</t>
  </si>
  <si>
    <t>USA</t>
  </si>
  <si>
    <t>Germany</t>
  </si>
  <si>
    <t>Serial Number</t>
  </si>
  <si>
    <t>Sample Data</t>
  </si>
  <si>
    <t>Formula</t>
  </si>
  <si>
    <t>Formula is searching for the sample data in column A</t>
  </si>
  <si>
    <t>if sample data is found, return corresponding value in column D</t>
  </si>
  <si>
    <t>if sample data is not found, return the string "not found"</t>
  </si>
  <si>
    <t>0 is looking for exact match</t>
  </si>
  <si>
    <t>1 is searching from first record to last (i.e. top down)</t>
  </si>
  <si>
    <t>1 is looking for exact match or next larger item</t>
  </si>
  <si>
    <t>Mexico</t>
  </si>
  <si>
    <t>lookup_value = the criteria, what to look for (specific Serial Number)</t>
  </si>
  <si>
    <t>lookup_array = where to find this value (in the list of Serial Numbers)</t>
  </si>
  <si>
    <t>[if_not_found] - what to return if the specific Serial Number is not found</t>
  </si>
  <si>
    <t>[search_mode] - is whether to search from top down or bottom up</t>
  </si>
  <si>
    <t>-1 is looking for exact match or next smaller item</t>
  </si>
  <si>
    <r>
      <t xml:space="preserve">if sample data is found, return corresponding values in </t>
    </r>
    <r>
      <rPr>
        <b/>
        <sz val="11"/>
        <color theme="1"/>
        <rFont val="Calibri"/>
        <family val="2"/>
        <scheme val="minor"/>
      </rPr>
      <t>columns B, C, &amp; D</t>
    </r>
  </si>
  <si>
    <r>
      <t>=XLOOKUP(F8,A:A,D:D,"not found",</t>
    </r>
    <r>
      <rPr>
        <b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,1)</t>
    </r>
  </si>
  <si>
    <r>
      <t>=XLOOKUP(F8,A:A,D:D,"not found",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,1)</t>
    </r>
  </si>
  <si>
    <t>1 is searching from first record to last (i.e. top down) Use -1 to search from last to first (i.e. bottom to top)</t>
  </si>
  <si>
    <t>[match mode] - exact match, smaller match, larger match, or wildcard match</t>
  </si>
  <si>
    <r>
      <t>=XLOOKUP(F2,A:A,</t>
    </r>
    <r>
      <rPr>
        <b/>
        <sz val="11"/>
        <color theme="1"/>
        <rFont val="Calibri"/>
        <family val="2"/>
        <scheme val="minor"/>
      </rPr>
      <t>B:D</t>
    </r>
    <r>
      <rPr>
        <sz val="11"/>
        <color theme="1"/>
        <rFont val="Calibri"/>
        <family val="2"/>
        <scheme val="minor"/>
      </rPr>
      <t>,"not found",0,1)</t>
    </r>
  </si>
  <si>
    <t>bc</t>
  </si>
  <si>
    <t>2 is looking for a wildcard match</t>
  </si>
  <si>
    <t>=XLOOKUP("*" &amp; F10 &amp; "*",C:C,D:D,"not found",2,1)</t>
  </si>
  <si>
    <t>Formula is searching for the sample data in column C</t>
  </si>
  <si>
    <t>1124126</t>
  </si>
  <si>
    <t>Note:  The numbers in column A must be alpha characters for this formula to work (preceded by ', not just formatted as text).</t>
  </si>
  <si>
    <t>1123456</t>
  </si>
  <si>
    <t>1123801</t>
  </si>
  <si>
    <t>1124491</t>
  </si>
  <si>
    <t>1124836</t>
  </si>
  <si>
    <t>1125181</t>
  </si>
  <si>
    <t>1125526</t>
  </si>
  <si>
    <t>1125871</t>
  </si>
  <si>
    <t>1126216</t>
  </si>
  <si>
    <t>1126561</t>
  </si>
  <si>
    <t>1126906</t>
  </si>
  <si>
    <t>1127251</t>
  </si>
  <si>
    <t>1127596</t>
  </si>
  <si>
    <t>1127941</t>
  </si>
  <si>
    <t>1128286</t>
  </si>
  <si>
    <t>1128631</t>
  </si>
  <si>
    <t>1128976</t>
  </si>
  <si>
    <t>1129321</t>
  </si>
  <si>
    <t>1129666</t>
  </si>
  <si>
    <t>=XLOOKUP("*" &amp; F10 &amp; "*",A:A,D:D,"not found",2,1)</t>
  </si>
  <si>
    <t>Asterisk (*)</t>
  </si>
  <si>
    <t>Tilde (~)</t>
  </si>
  <si>
    <t>The asterisk wildcard can take on the value of any number of characters.</t>
  </si>
  <si>
    <t>The question mark can be used to be more specific in what we are searching for - while not being totally exact.</t>
  </si>
  <si>
    <t>Anytime we want the asterisk or question mark to not be a wildcard, we simply place a tilde before it.</t>
  </si>
  <si>
    <t>Question Mark (?)</t>
  </si>
  <si>
    <t>Data</t>
  </si>
  <si>
    <t>Begins With</t>
  </si>
  <si>
    <t>Ends With</t>
  </si>
  <si>
    <t>Contains</t>
  </si>
  <si>
    <t>Why</t>
  </si>
  <si>
    <t>What</t>
  </si>
  <si>
    <t>Who?</t>
  </si>
  <si>
    <t>When?</t>
  </si>
  <si>
    <t>Where*?</t>
  </si>
  <si>
    <t>Question (?)</t>
  </si>
  <si>
    <t>W*</t>
  </si>
  <si>
    <t>*Y</t>
  </si>
  <si>
    <t>*h*</t>
  </si>
  <si>
    <t>Wh*</t>
  </si>
  <si>
    <t>*at</t>
  </si>
  <si>
    <t>*ha*</t>
  </si>
  <si>
    <t>W??</t>
  </si>
  <si>
    <t>?h??</t>
  </si>
  <si>
    <t>COUNTIF</t>
  </si>
  <si>
    <t>COUNTIFS</t>
  </si>
  <si>
    <t>SEARCH</t>
  </si>
  <si>
    <t>SUMIF</t>
  </si>
  <si>
    <t>SUMIFS</t>
  </si>
  <si>
    <t>HLOOKUP</t>
  </si>
  <si>
    <t>VLOOKUP</t>
  </si>
  <si>
    <t>XLOOKUP</t>
  </si>
  <si>
    <t>*~?</t>
  </si>
  <si>
    <t>*~*?</t>
  </si>
  <si>
    <t>return_array - what column of information to return if the specific Serial Number is found</t>
  </si>
  <si>
    <r>
      <t xml:space="preserve">  =XLOOKUP(</t>
    </r>
    <r>
      <rPr>
        <sz val="11"/>
        <color theme="4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return_array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[if_not_found]</t>
    </r>
    <r>
      <rPr>
        <sz val="11"/>
        <color theme="1"/>
        <rFont val="Calibri"/>
        <family val="2"/>
        <scheme val="minor"/>
      </rPr>
      <t xml:space="preserve">, [match_mode], </t>
    </r>
    <r>
      <rPr>
        <sz val="11"/>
        <color theme="7" tint="-0.249977111117893"/>
        <rFont val="Calibri"/>
        <family val="2"/>
        <scheme val="minor"/>
      </rPr>
      <t>[search_mode]</t>
    </r>
    <r>
      <rPr>
        <sz val="11"/>
        <color theme="1"/>
        <rFont val="Calibri"/>
        <family val="2"/>
        <scheme val="minor"/>
      </rPr>
      <t>)</t>
    </r>
  </si>
  <si>
    <t>Notes:</t>
  </si>
  <si>
    <t xml:space="preserve">  Arguments in a formula with [ ] brackets are optional</t>
  </si>
  <si>
    <t xml:space="preserve">  If not specified, the formula will return a result of #N/A if the lookup_value is not found</t>
  </si>
  <si>
    <t xml:space="preserve">  If not specified, match_mode will default to exact match</t>
  </si>
  <si>
    <t xml:space="preserve">  If not specified, search_mode will default to search top down</t>
  </si>
  <si>
    <t>Wildcards can be used on functions below</t>
  </si>
  <si>
    <t>Formula is searching for the sample data in column A and returning data in the two cells to the right</t>
  </si>
  <si>
    <t>Looking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</si>
</sst>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1" fillId="0" borderId="0" xfId="0" quotePrefix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ADBA-4C6A-438D-A624-D1FE6F64736A}">
  <sheetPr codeName="Sheet1"/>
  <dimension ref="A1:K36"/>
  <sheetViews>
    <sheetView tabSelected="1" workbookViewId="0">
      <selection activeCell="E6" sqref="E6"/>
    </sheetView>
  </sheetViews>
  <sheetFormatPr defaultRowHeight="15" x14ac:dyDescent="0.25"/>
  <cols>
    <col min="1" max="1" width="15.28515625" customWidth="1"/>
    <col min="2" max="4" width="12.5703125" customWidth="1"/>
    <col min="5" max="5" width="3.7109375" customWidth="1"/>
    <col min="6" max="6" width="11.28515625" bestFit="1" customWidth="1"/>
    <col min="7" max="7" width="11.42578125" customWidth="1"/>
    <col min="8" max="8" width="11.85546875" customWidth="1"/>
    <col min="9" max="9" width="8.28515625" customWidth="1"/>
    <col min="10" max="10" width="40.28515625" customWidth="1"/>
  </cols>
  <sheetData>
    <row r="1" spans="1:11" x14ac:dyDescent="0.25">
      <c r="A1" t="s">
        <v>94</v>
      </c>
    </row>
    <row r="2" spans="1:11" x14ac:dyDescent="0.25">
      <c r="A2" s="6" t="s">
        <v>23</v>
      </c>
    </row>
    <row r="3" spans="1:11" x14ac:dyDescent="0.25">
      <c r="A3" s="7" t="s">
        <v>24</v>
      </c>
    </row>
    <row r="4" spans="1:11" x14ac:dyDescent="0.25">
      <c r="A4" s="8" t="s">
        <v>93</v>
      </c>
    </row>
    <row r="5" spans="1:11" x14ac:dyDescent="0.25">
      <c r="A5" s="9" t="s">
        <v>25</v>
      </c>
    </row>
    <row r="6" spans="1:11" x14ac:dyDescent="0.25">
      <c r="A6" t="s">
        <v>32</v>
      </c>
    </row>
    <row r="7" spans="1:11" x14ac:dyDescent="0.25">
      <c r="A7" s="10" t="s">
        <v>26</v>
      </c>
    </row>
    <row r="9" spans="1:11" ht="15.75" thickBot="1" x14ac:dyDescent="0.3">
      <c r="A9" s="11" t="s">
        <v>13</v>
      </c>
      <c r="B9" s="11" t="s">
        <v>0</v>
      </c>
      <c r="C9" s="11" t="s">
        <v>1</v>
      </c>
      <c r="D9" s="11" t="s">
        <v>2</v>
      </c>
      <c r="E9" s="11"/>
      <c r="F9" s="11" t="s">
        <v>14</v>
      </c>
      <c r="G9" s="11" t="s">
        <v>15</v>
      </c>
    </row>
    <row r="10" spans="1:11" x14ac:dyDescent="0.25">
      <c r="A10" s="4">
        <v>1123456</v>
      </c>
      <c r="B10" s="4" t="s">
        <v>3</v>
      </c>
      <c r="C10" s="4" t="s">
        <v>7</v>
      </c>
      <c r="D10" s="4" t="s">
        <v>11</v>
      </c>
      <c r="E10" s="4"/>
      <c r="F10" s="4">
        <v>1124836</v>
      </c>
      <c r="G10" s="4" t="str">
        <f>_xlfn.XLOOKUP(F10,A:A,D:D,"not found",0,1)</f>
        <v>USA</v>
      </c>
      <c r="J10" t="str">
        <f ca="1">_xlfn.FORMULATEXT(G10)</f>
        <v>=XLOOKUP(F10,A:A,D:D,"not found",0,1)</v>
      </c>
      <c r="K10" t="s">
        <v>16</v>
      </c>
    </row>
    <row r="11" spans="1:11" x14ac:dyDescent="0.25">
      <c r="A11" s="4">
        <v>1123801</v>
      </c>
      <c r="B11" s="4" t="s">
        <v>3</v>
      </c>
      <c r="C11" s="4" t="s">
        <v>7</v>
      </c>
      <c r="D11" s="4" t="s">
        <v>11</v>
      </c>
      <c r="E11" s="4"/>
      <c r="F11" s="4">
        <v>1134925</v>
      </c>
      <c r="G11" s="4" t="e">
        <f>_xlfn.XLOOKUP(F11,A:A,D:D)</f>
        <v>#N/A</v>
      </c>
      <c r="J11" t="str">
        <f ca="1">_xlfn.FORMULATEXT(G11)</f>
        <v>=XLOOKUP(F11,A:A,D:D)</v>
      </c>
      <c r="K11" t="s">
        <v>17</v>
      </c>
    </row>
    <row r="12" spans="1:11" x14ac:dyDescent="0.25">
      <c r="A12" s="4">
        <v>1124126</v>
      </c>
      <c r="B12" s="4" t="s">
        <v>3</v>
      </c>
      <c r="C12" s="4" t="s">
        <v>7</v>
      </c>
      <c r="D12" s="4" t="s">
        <v>11</v>
      </c>
      <c r="E12" s="4"/>
      <c r="F12" s="4">
        <v>1123457</v>
      </c>
      <c r="G12" s="4" t="str">
        <f>_xlfn.XLOOKUP(F12,A:A,D:D,"not found")</f>
        <v>not found</v>
      </c>
      <c r="J12" t="str">
        <f t="shared" ref="J12:J14" ca="1" si="0">_xlfn.FORMULATEXT(G12)</f>
        <v>=XLOOKUP(F12,A:A,D:D,"not found")</v>
      </c>
      <c r="K12" t="s">
        <v>18</v>
      </c>
    </row>
    <row r="13" spans="1:11" x14ac:dyDescent="0.25">
      <c r="A13" s="4">
        <v>1124491</v>
      </c>
      <c r="B13" s="4" t="s">
        <v>3</v>
      </c>
      <c r="C13" s="4" t="s">
        <v>7</v>
      </c>
      <c r="D13" s="4" t="s">
        <v>11</v>
      </c>
      <c r="E13" s="4"/>
      <c r="F13" s="4">
        <v>1123801</v>
      </c>
      <c r="G13" s="4" t="str">
        <f>_xlfn.XLOOKUP(F13,A:A,D:D,"not found",0)</f>
        <v>USA</v>
      </c>
      <c r="J13" t="str">
        <f t="shared" ca="1" si="0"/>
        <v>=XLOOKUP(F13,A:A,D:D,"not found",0)</v>
      </c>
      <c r="K13" t="s">
        <v>19</v>
      </c>
    </row>
    <row r="14" spans="1:11" x14ac:dyDescent="0.25">
      <c r="A14" s="4">
        <v>1124836</v>
      </c>
      <c r="B14" s="4" t="s">
        <v>3</v>
      </c>
      <c r="C14" s="4" t="s">
        <v>7</v>
      </c>
      <c r="D14" s="4" t="s">
        <v>11</v>
      </c>
      <c r="E14" s="4"/>
      <c r="F14" s="4">
        <v>1123801</v>
      </c>
      <c r="G14" s="4" t="str">
        <f>_xlfn.XLOOKUP(F14,A:A,D:D,"not found",0,-1)</f>
        <v>Germany</v>
      </c>
      <c r="J14" t="str">
        <f t="shared" ca="1" si="0"/>
        <v>=XLOOKUP(F14,A:A,D:D,"not found",0,-1)</v>
      </c>
      <c r="K14" t="s">
        <v>31</v>
      </c>
    </row>
    <row r="15" spans="1:11" x14ac:dyDescent="0.25">
      <c r="A15" s="4">
        <v>1125181</v>
      </c>
      <c r="B15" s="4" t="s">
        <v>4</v>
      </c>
      <c r="C15" s="4" t="s">
        <v>8</v>
      </c>
      <c r="D15" s="4" t="s">
        <v>22</v>
      </c>
      <c r="E15" s="4"/>
      <c r="F15" s="4"/>
      <c r="G15" s="4"/>
    </row>
    <row r="16" spans="1:11" x14ac:dyDescent="0.25">
      <c r="A16" s="4">
        <v>1125526</v>
      </c>
      <c r="B16" s="4" t="s">
        <v>4</v>
      </c>
      <c r="C16" s="4" t="s">
        <v>8</v>
      </c>
      <c r="D16" s="4" t="s">
        <v>22</v>
      </c>
      <c r="E16" s="4"/>
      <c r="F16" s="4"/>
      <c r="G16" s="4"/>
    </row>
    <row r="17" spans="1:7" x14ac:dyDescent="0.25">
      <c r="A17" s="4">
        <v>1125871</v>
      </c>
      <c r="B17" s="4" t="s">
        <v>4</v>
      </c>
      <c r="C17" s="4" t="s">
        <v>8</v>
      </c>
      <c r="D17" s="4" t="s">
        <v>22</v>
      </c>
      <c r="E17" s="4"/>
      <c r="F17" s="4"/>
      <c r="G17" s="4"/>
    </row>
    <row r="18" spans="1:7" x14ac:dyDescent="0.25">
      <c r="A18" s="4">
        <v>1126216</v>
      </c>
      <c r="B18" s="4" t="s">
        <v>4</v>
      </c>
      <c r="C18" s="4" t="s">
        <v>8</v>
      </c>
      <c r="D18" s="4" t="s">
        <v>22</v>
      </c>
      <c r="E18" s="4"/>
      <c r="F18" s="4"/>
      <c r="G18" s="4"/>
    </row>
    <row r="19" spans="1:7" x14ac:dyDescent="0.25">
      <c r="A19" s="4">
        <v>1126561</v>
      </c>
      <c r="B19" s="4" t="s">
        <v>4</v>
      </c>
      <c r="C19" s="4" t="s">
        <v>8</v>
      </c>
      <c r="D19" s="4" t="s">
        <v>22</v>
      </c>
      <c r="E19" s="4"/>
      <c r="F19" s="4"/>
      <c r="G19" s="4"/>
    </row>
    <row r="20" spans="1:7" x14ac:dyDescent="0.25">
      <c r="A20" s="4">
        <v>1126906</v>
      </c>
      <c r="B20" s="4" t="s">
        <v>5</v>
      </c>
      <c r="C20" s="4" t="s">
        <v>9</v>
      </c>
      <c r="D20" s="4" t="s">
        <v>11</v>
      </c>
      <c r="E20" s="4"/>
      <c r="F20" s="4"/>
      <c r="G20" s="4"/>
    </row>
    <row r="21" spans="1:7" x14ac:dyDescent="0.25">
      <c r="A21" s="4">
        <v>1127251</v>
      </c>
      <c r="B21" s="4" t="s">
        <v>5</v>
      </c>
      <c r="C21" s="4" t="s">
        <v>9</v>
      </c>
      <c r="D21" s="4" t="s">
        <v>11</v>
      </c>
      <c r="E21" s="4"/>
      <c r="F21" s="4"/>
      <c r="G21" s="4"/>
    </row>
    <row r="22" spans="1:7" x14ac:dyDescent="0.25">
      <c r="A22" s="4">
        <v>1127596</v>
      </c>
      <c r="B22" s="4" t="s">
        <v>5</v>
      </c>
      <c r="C22" s="4" t="s">
        <v>9</v>
      </c>
      <c r="D22" s="4" t="s">
        <v>11</v>
      </c>
      <c r="E22" s="4"/>
      <c r="F22" s="4"/>
      <c r="G22" s="4"/>
    </row>
    <row r="23" spans="1:7" x14ac:dyDescent="0.25">
      <c r="A23" s="4">
        <v>1127941</v>
      </c>
      <c r="B23" s="4" t="s">
        <v>5</v>
      </c>
      <c r="C23" s="4" t="s">
        <v>9</v>
      </c>
      <c r="D23" s="4" t="s">
        <v>11</v>
      </c>
      <c r="E23" s="4"/>
      <c r="F23" s="4"/>
      <c r="G23" s="4"/>
    </row>
    <row r="24" spans="1:7" x14ac:dyDescent="0.25">
      <c r="A24" s="4">
        <v>1128286</v>
      </c>
      <c r="B24" s="4" t="s">
        <v>5</v>
      </c>
      <c r="C24" s="4" t="s">
        <v>9</v>
      </c>
      <c r="D24" s="4" t="s">
        <v>11</v>
      </c>
      <c r="E24" s="4"/>
      <c r="F24" s="4"/>
      <c r="G24" s="4"/>
    </row>
    <row r="25" spans="1:7" x14ac:dyDescent="0.25">
      <c r="A25" s="4">
        <v>1128631</v>
      </c>
      <c r="B25" s="4" t="s">
        <v>6</v>
      </c>
      <c r="C25" s="4" t="s">
        <v>10</v>
      </c>
      <c r="D25" s="4" t="s">
        <v>12</v>
      </c>
      <c r="E25" s="4"/>
      <c r="F25" s="4"/>
      <c r="G25" s="4"/>
    </row>
    <row r="26" spans="1:7" x14ac:dyDescent="0.25">
      <c r="A26" s="4">
        <v>1128976</v>
      </c>
      <c r="B26" s="4" t="s">
        <v>6</v>
      </c>
      <c r="C26" s="4" t="s">
        <v>10</v>
      </c>
      <c r="D26" s="4" t="s">
        <v>12</v>
      </c>
      <c r="E26" s="4"/>
      <c r="F26" s="4"/>
      <c r="G26" s="4"/>
    </row>
    <row r="27" spans="1:7" x14ac:dyDescent="0.25">
      <c r="A27" s="4">
        <v>1129321</v>
      </c>
      <c r="B27" s="4" t="s">
        <v>6</v>
      </c>
      <c r="C27" s="4" t="s">
        <v>10</v>
      </c>
      <c r="D27" s="4" t="s">
        <v>12</v>
      </c>
      <c r="E27" s="4"/>
      <c r="F27" s="4"/>
      <c r="G27" s="4"/>
    </row>
    <row r="28" spans="1:7" x14ac:dyDescent="0.25">
      <c r="A28" s="4">
        <v>1129666</v>
      </c>
      <c r="B28" s="4" t="s">
        <v>6</v>
      </c>
      <c r="C28" s="4" t="s">
        <v>10</v>
      </c>
      <c r="D28" s="4" t="s">
        <v>12</v>
      </c>
      <c r="E28" s="4"/>
      <c r="F28" s="4"/>
      <c r="G28" s="4"/>
    </row>
    <row r="29" spans="1:7" x14ac:dyDescent="0.25">
      <c r="A29" s="4">
        <v>1123801</v>
      </c>
      <c r="B29" s="4" t="s">
        <v>6</v>
      </c>
      <c r="C29" s="4" t="s">
        <v>10</v>
      </c>
      <c r="D29" s="4" t="s">
        <v>12</v>
      </c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2" spans="1:7" x14ac:dyDescent="0.25">
      <c r="A32" t="s">
        <v>95</v>
      </c>
    </row>
    <row r="33" spans="1:1" x14ac:dyDescent="0.25">
      <c r="A33" t="s">
        <v>96</v>
      </c>
    </row>
    <row r="34" spans="1:1" x14ac:dyDescent="0.25">
      <c r="A34" t="s">
        <v>97</v>
      </c>
    </row>
    <row r="35" spans="1:1" x14ac:dyDescent="0.25">
      <c r="A35" t="s">
        <v>98</v>
      </c>
    </row>
    <row r="36" spans="1:1" x14ac:dyDescent="0.25">
      <c r="A36" t="s">
        <v>99</v>
      </c>
    </row>
  </sheetData>
  <sortState xmlns:xlrd2="http://schemas.microsoft.com/office/spreadsheetml/2017/richdata2" ref="A10:A28">
    <sortCondition ref="A10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2DD7-11CE-4D55-B7F2-9271B069747B}">
  <sheetPr codeName="Sheet2"/>
  <dimension ref="A1:I32"/>
  <sheetViews>
    <sheetView workbookViewId="0">
      <selection activeCell="G10" sqref="G10"/>
    </sheetView>
  </sheetViews>
  <sheetFormatPr defaultRowHeight="15" x14ac:dyDescent="0.25"/>
  <cols>
    <col min="1" max="1" width="15.7109375" customWidth="1"/>
    <col min="2" max="2" width="8.85546875" customWidth="1"/>
    <col min="3" max="3" width="14.7109375" customWidth="1"/>
    <col min="4" max="4" width="13.140625" customWidth="1"/>
    <col min="5" max="5" width="3.7109375" customWidth="1"/>
    <col min="6" max="6" width="14" customWidth="1"/>
    <col min="7" max="7" width="11.28515625" customWidth="1"/>
    <col min="8" max="8" width="40.28515625" customWidth="1"/>
  </cols>
  <sheetData>
    <row r="1" spans="1:9" x14ac:dyDescent="0.25">
      <c r="A1" t="s">
        <v>94</v>
      </c>
    </row>
    <row r="2" spans="1:9" x14ac:dyDescent="0.25">
      <c r="A2" s="6" t="s">
        <v>23</v>
      </c>
    </row>
    <row r="3" spans="1:9" x14ac:dyDescent="0.25">
      <c r="A3" s="7" t="s">
        <v>24</v>
      </c>
    </row>
    <row r="4" spans="1:9" x14ac:dyDescent="0.25">
      <c r="A4" s="8" t="s">
        <v>93</v>
      </c>
    </row>
    <row r="5" spans="1:9" x14ac:dyDescent="0.25">
      <c r="A5" s="9" t="s">
        <v>25</v>
      </c>
    </row>
    <row r="6" spans="1:9" x14ac:dyDescent="0.25">
      <c r="A6" t="s">
        <v>32</v>
      </c>
    </row>
    <row r="7" spans="1:9" x14ac:dyDescent="0.25">
      <c r="A7" s="10" t="s">
        <v>26</v>
      </c>
    </row>
    <row r="9" spans="1:9" ht="15.75" thickBot="1" x14ac:dyDescent="0.3">
      <c r="A9" s="11" t="s">
        <v>13</v>
      </c>
      <c r="B9" s="11" t="s">
        <v>0</v>
      </c>
      <c r="C9" s="11" t="s">
        <v>1</v>
      </c>
      <c r="D9" s="11" t="s">
        <v>2</v>
      </c>
      <c r="E9" s="11"/>
      <c r="F9" s="11" t="s">
        <v>14</v>
      </c>
      <c r="G9" s="11" t="s">
        <v>15</v>
      </c>
    </row>
    <row r="10" spans="1:9" x14ac:dyDescent="0.25">
      <c r="A10" s="4">
        <v>1123456</v>
      </c>
      <c r="B10" s="4" t="s">
        <v>3</v>
      </c>
      <c r="C10" s="4" t="s">
        <v>7</v>
      </c>
      <c r="D10" s="4" t="s">
        <v>11</v>
      </c>
      <c r="E10" s="4"/>
      <c r="F10" s="4">
        <v>1124837</v>
      </c>
      <c r="G10" s="4" t="str">
        <f>_xlfn.XLOOKUP(F10,A:A,D:D,"not found",-1,1)</f>
        <v>USA</v>
      </c>
      <c r="H10" s="1" t="s">
        <v>29</v>
      </c>
      <c r="I10" t="s">
        <v>16</v>
      </c>
    </row>
    <row r="11" spans="1:9" x14ac:dyDescent="0.25">
      <c r="A11" s="4">
        <v>1123801</v>
      </c>
      <c r="B11" s="4" t="s">
        <v>3</v>
      </c>
      <c r="C11" s="4" t="s">
        <v>7</v>
      </c>
      <c r="D11" s="4" t="s">
        <v>11</v>
      </c>
      <c r="E11" s="4"/>
      <c r="F11" s="4"/>
      <c r="G11" s="4"/>
      <c r="I11" t="s">
        <v>17</v>
      </c>
    </row>
    <row r="12" spans="1:9" x14ac:dyDescent="0.25">
      <c r="A12" s="4">
        <v>1124126</v>
      </c>
      <c r="B12" s="4" t="s">
        <v>3</v>
      </c>
      <c r="C12" s="4" t="s">
        <v>7</v>
      </c>
      <c r="D12" s="4" t="s">
        <v>11</v>
      </c>
      <c r="E12" s="4"/>
      <c r="F12" s="4"/>
      <c r="G12" s="4"/>
      <c r="I12" t="s">
        <v>18</v>
      </c>
    </row>
    <row r="13" spans="1:9" x14ac:dyDescent="0.25">
      <c r="A13" s="4">
        <v>1124491</v>
      </c>
      <c r="B13" s="4" t="s">
        <v>3</v>
      </c>
      <c r="C13" s="4" t="s">
        <v>7</v>
      </c>
      <c r="D13" s="4" t="s">
        <v>11</v>
      </c>
      <c r="E13" s="4"/>
      <c r="F13" s="4"/>
      <c r="G13" s="4"/>
      <c r="I13" s="2" t="s">
        <v>27</v>
      </c>
    </row>
    <row r="14" spans="1:9" x14ac:dyDescent="0.25">
      <c r="A14" s="4">
        <v>1124836</v>
      </c>
      <c r="B14" s="4" t="s">
        <v>3</v>
      </c>
      <c r="C14" s="4" t="s">
        <v>7</v>
      </c>
      <c r="D14" s="4" t="s">
        <v>11</v>
      </c>
      <c r="E14" s="4"/>
      <c r="F14" s="4"/>
      <c r="G14" s="4"/>
      <c r="I14" t="s">
        <v>20</v>
      </c>
    </row>
    <row r="15" spans="1:9" x14ac:dyDescent="0.25">
      <c r="A15" s="4">
        <v>1125181</v>
      </c>
      <c r="B15" s="4" t="s">
        <v>4</v>
      </c>
      <c r="C15" s="4" t="s">
        <v>8</v>
      </c>
      <c r="D15" s="4" t="s">
        <v>22</v>
      </c>
      <c r="E15" s="4"/>
      <c r="F15" s="4"/>
      <c r="G15" s="4"/>
    </row>
    <row r="16" spans="1:9" x14ac:dyDescent="0.25">
      <c r="A16" s="4">
        <v>1125526</v>
      </c>
      <c r="B16" s="4" t="s">
        <v>4</v>
      </c>
      <c r="C16" s="4" t="s">
        <v>8</v>
      </c>
      <c r="D16" s="4" t="s">
        <v>22</v>
      </c>
      <c r="E16" s="4"/>
      <c r="F16" s="4">
        <v>1124837</v>
      </c>
      <c r="G16" s="4" t="str">
        <f>_xlfn.XLOOKUP(F16,A:A,D:D,"not found",1,1)</f>
        <v>Mexico</v>
      </c>
      <c r="H16" s="1" t="s">
        <v>30</v>
      </c>
      <c r="I16" t="s">
        <v>16</v>
      </c>
    </row>
    <row r="17" spans="1:9" x14ac:dyDescent="0.25">
      <c r="A17" s="4">
        <v>1125871</v>
      </c>
      <c r="B17" s="4" t="s">
        <v>4</v>
      </c>
      <c r="C17" s="4" t="s">
        <v>8</v>
      </c>
      <c r="D17" s="4" t="s">
        <v>22</v>
      </c>
      <c r="E17" s="4"/>
      <c r="F17" s="4"/>
      <c r="G17" s="4"/>
      <c r="I17" t="s">
        <v>17</v>
      </c>
    </row>
    <row r="18" spans="1:9" x14ac:dyDescent="0.25">
      <c r="A18" s="4">
        <v>1126216</v>
      </c>
      <c r="B18" s="4" t="s">
        <v>4</v>
      </c>
      <c r="C18" s="4" t="s">
        <v>8</v>
      </c>
      <c r="D18" s="4" t="s">
        <v>22</v>
      </c>
      <c r="E18" s="4"/>
      <c r="F18" s="4"/>
      <c r="G18" s="4"/>
      <c r="I18" t="s">
        <v>18</v>
      </c>
    </row>
    <row r="19" spans="1:9" x14ac:dyDescent="0.25">
      <c r="A19" s="4">
        <v>1126561</v>
      </c>
      <c r="B19" s="4" t="s">
        <v>4</v>
      </c>
      <c r="C19" s="4" t="s">
        <v>8</v>
      </c>
      <c r="D19" s="4" t="s">
        <v>22</v>
      </c>
      <c r="E19" s="4"/>
      <c r="F19" s="4"/>
      <c r="G19" s="4"/>
      <c r="I19" s="3" t="s">
        <v>21</v>
      </c>
    </row>
    <row r="20" spans="1:9" x14ac:dyDescent="0.25">
      <c r="A20" s="4">
        <v>1126906</v>
      </c>
      <c r="B20" s="4" t="s">
        <v>5</v>
      </c>
      <c r="C20" s="4" t="s">
        <v>9</v>
      </c>
      <c r="D20" s="4" t="s">
        <v>11</v>
      </c>
      <c r="E20" s="4"/>
      <c r="F20" s="4"/>
      <c r="G20" s="4"/>
      <c r="I20" t="s">
        <v>20</v>
      </c>
    </row>
    <row r="21" spans="1:9" x14ac:dyDescent="0.25">
      <c r="A21" s="4">
        <v>1127251</v>
      </c>
      <c r="B21" s="4" t="s">
        <v>5</v>
      </c>
      <c r="C21" s="4" t="s">
        <v>9</v>
      </c>
      <c r="D21" s="4" t="s">
        <v>11</v>
      </c>
      <c r="E21" s="4"/>
      <c r="F21" s="4"/>
      <c r="G21" s="4"/>
    </row>
    <row r="22" spans="1:9" x14ac:dyDescent="0.25">
      <c r="A22" s="4">
        <v>1127596</v>
      </c>
      <c r="B22" s="4" t="s">
        <v>5</v>
      </c>
      <c r="C22" s="4" t="s">
        <v>9</v>
      </c>
      <c r="D22" s="4" t="s">
        <v>11</v>
      </c>
      <c r="E22" s="4"/>
      <c r="F22" s="4"/>
      <c r="G22" s="4"/>
    </row>
    <row r="23" spans="1:9" x14ac:dyDescent="0.25">
      <c r="A23" s="4">
        <v>1127941</v>
      </c>
      <c r="B23" s="4" t="s">
        <v>5</v>
      </c>
      <c r="C23" s="4" t="s">
        <v>9</v>
      </c>
      <c r="D23" s="4" t="s">
        <v>11</v>
      </c>
      <c r="E23" s="4"/>
      <c r="F23" s="4"/>
      <c r="G23" s="4"/>
    </row>
    <row r="24" spans="1:9" x14ac:dyDescent="0.25">
      <c r="A24" s="4">
        <v>1128286</v>
      </c>
      <c r="B24" s="4" t="s">
        <v>5</v>
      </c>
      <c r="C24" s="4" t="s">
        <v>9</v>
      </c>
      <c r="D24" s="4" t="s">
        <v>11</v>
      </c>
      <c r="E24" s="4"/>
      <c r="F24" s="4"/>
      <c r="G24" s="4"/>
    </row>
    <row r="25" spans="1:9" x14ac:dyDescent="0.25">
      <c r="A25" s="4">
        <v>1128631</v>
      </c>
      <c r="B25" s="4" t="s">
        <v>6</v>
      </c>
      <c r="C25" s="4" t="s">
        <v>10</v>
      </c>
      <c r="D25" s="4" t="s">
        <v>12</v>
      </c>
      <c r="E25" s="4"/>
      <c r="F25" s="4"/>
      <c r="G25" s="4"/>
    </row>
    <row r="26" spans="1:9" x14ac:dyDescent="0.25">
      <c r="A26" s="4">
        <v>1128976</v>
      </c>
      <c r="B26" s="4" t="s">
        <v>6</v>
      </c>
      <c r="C26" s="4" t="s">
        <v>10</v>
      </c>
      <c r="D26" s="4" t="s">
        <v>12</v>
      </c>
      <c r="E26" s="4"/>
      <c r="F26" s="4"/>
      <c r="G26" s="4"/>
    </row>
    <row r="27" spans="1:9" x14ac:dyDescent="0.25">
      <c r="A27" s="4">
        <v>1129321</v>
      </c>
      <c r="B27" s="4" t="s">
        <v>6</v>
      </c>
      <c r="C27" s="4" t="s">
        <v>10</v>
      </c>
      <c r="D27" s="4" t="s">
        <v>12</v>
      </c>
      <c r="E27" s="4"/>
      <c r="F27" s="4"/>
      <c r="G27" s="4"/>
    </row>
    <row r="28" spans="1:9" x14ac:dyDescent="0.25">
      <c r="A28" s="4">
        <v>1129666</v>
      </c>
      <c r="B28" s="4" t="s">
        <v>6</v>
      </c>
      <c r="C28" s="4" t="s">
        <v>10</v>
      </c>
      <c r="D28" s="4" t="s">
        <v>12</v>
      </c>
      <c r="E28" s="4"/>
      <c r="F28" s="4"/>
      <c r="G28" s="4"/>
    </row>
    <row r="29" spans="1:9" x14ac:dyDescent="0.25">
      <c r="A29" s="4"/>
      <c r="B29" s="4"/>
      <c r="C29" s="4"/>
      <c r="D29" s="4"/>
      <c r="E29" s="4"/>
      <c r="F29" s="4"/>
      <c r="G29" s="4"/>
    </row>
    <row r="30" spans="1:9" x14ac:dyDescent="0.25">
      <c r="A30" s="4"/>
      <c r="B30" s="4"/>
      <c r="C30" s="4"/>
      <c r="D30" s="4"/>
      <c r="E30" s="4"/>
      <c r="F30" s="4"/>
      <c r="G30" s="4"/>
    </row>
    <row r="31" spans="1:9" x14ac:dyDescent="0.25">
      <c r="A31" s="4"/>
      <c r="B31" s="4"/>
      <c r="C31" s="4"/>
      <c r="D31" s="4"/>
      <c r="E31" s="4"/>
      <c r="F31" s="4"/>
      <c r="G31" s="4"/>
    </row>
    <row r="32" spans="1:9" x14ac:dyDescent="0.25">
      <c r="A32" s="4"/>
      <c r="B32" s="4"/>
      <c r="C32" s="4"/>
      <c r="D32" s="4"/>
      <c r="E32" s="4"/>
      <c r="F32" s="4"/>
      <c r="G32" s="4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0482-2F07-41ED-BA5F-558D3CF58513}">
  <sheetPr codeName="Sheet3"/>
  <dimension ref="A1:K29"/>
  <sheetViews>
    <sheetView workbookViewId="0">
      <selection activeCell="F13" sqref="F13:I13"/>
    </sheetView>
  </sheetViews>
  <sheetFormatPr defaultRowHeight="15" x14ac:dyDescent="0.25"/>
  <cols>
    <col min="1" max="1" width="12.42578125" bestFit="1" customWidth="1"/>
    <col min="2" max="2" width="8.5703125" customWidth="1"/>
    <col min="3" max="3" width="11.5703125" customWidth="1"/>
    <col min="4" max="4" width="10.5703125" customWidth="1"/>
    <col min="5" max="5" width="3.7109375" customWidth="1"/>
    <col min="6" max="6" width="11.28515625" bestFit="1" customWidth="1"/>
    <col min="7" max="9" width="12.7109375" customWidth="1"/>
    <col min="10" max="10" width="40.28515625" customWidth="1"/>
  </cols>
  <sheetData>
    <row r="1" spans="1:11" x14ac:dyDescent="0.25">
      <c r="A1" t="s">
        <v>94</v>
      </c>
    </row>
    <row r="2" spans="1:11" x14ac:dyDescent="0.25">
      <c r="A2" s="6" t="s">
        <v>23</v>
      </c>
    </row>
    <row r="3" spans="1:11" x14ac:dyDescent="0.25">
      <c r="A3" s="7" t="s">
        <v>24</v>
      </c>
    </row>
    <row r="4" spans="1:11" x14ac:dyDescent="0.25">
      <c r="A4" s="8" t="s">
        <v>93</v>
      </c>
    </row>
    <row r="5" spans="1:11" x14ac:dyDescent="0.25">
      <c r="A5" s="9" t="s">
        <v>25</v>
      </c>
    </row>
    <row r="6" spans="1:11" x14ac:dyDescent="0.25">
      <c r="A6" t="s">
        <v>32</v>
      </c>
    </row>
    <row r="7" spans="1:11" x14ac:dyDescent="0.25">
      <c r="A7" s="10" t="s">
        <v>26</v>
      </c>
    </row>
    <row r="9" spans="1:11" ht="15.75" thickBot="1" x14ac:dyDescent="0.3">
      <c r="A9" s="11" t="s">
        <v>13</v>
      </c>
      <c r="B9" s="11" t="s">
        <v>0</v>
      </c>
      <c r="C9" s="11" t="s">
        <v>1</v>
      </c>
      <c r="D9" s="11" t="s">
        <v>2</v>
      </c>
      <c r="E9" s="11"/>
      <c r="F9" s="11" t="s">
        <v>14</v>
      </c>
      <c r="G9" s="11" t="s">
        <v>15</v>
      </c>
      <c r="H9" s="4"/>
      <c r="I9" s="4"/>
    </row>
    <row r="10" spans="1:11" x14ac:dyDescent="0.25">
      <c r="A10" s="4">
        <v>1123456</v>
      </c>
      <c r="B10" s="4" t="s">
        <v>3</v>
      </c>
      <c r="C10" s="4" t="s">
        <v>7</v>
      </c>
      <c r="D10" s="4" t="s">
        <v>11</v>
      </c>
      <c r="E10" s="4"/>
      <c r="F10" s="4">
        <v>1124836</v>
      </c>
      <c r="G10" s="4" t="str" cm="1">
        <f t="array" ref="G10:I10">_xlfn.XLOOKUP(F10,A:A,B:D,"not found",0,1)</f>
        <v>HL100</v>
      </c>
      <c r="H10" s="4" t="str">
        <v>FarmFresh</v>
      </c>
      <c r="I10" s="4" t="str">
        <v>USA</v>
      </c>
      <c r="J10" s="1" t="s">
        <v>33</v>
      </c>
      <c r="K10" t="s">
        <v>16</v>
      </c>
    </row>
    <row r="11" spans="1:11" x14ac:dyDescent="0.25">
      <c r="A11" s="4">
        <v>1123801</v>
      </c>
      <c r="B11" s="4" t="s">
        <v>3</v>
      </c>
      <c r="C11" s="4" t="s">
        <v>7</v>
      </c>
      <c r="D11" s="4" t="s">
        <v>11</v>
      </c>
      <c r="E11" s="4"/>
      <c r="F11" s="4">
        <v>1129321</v>
      </c>
      <c r="G11" s="4" t="str" cm="1">
        <f t="array" ref="G11:I11">_xlfn.XLOOKUP(F11,A:A,B:D,"not found",0,1)</f>
        <v>HH250</v>
      </c>
      <c r="H11" s="4" t="str">
        <v>Gem</v>
      </c>
      <c r="I11" s="4" t="str">
        <v>Germany</v>
      </c>
      <c r="K11" t="s">
        <v>28</v>
      </c>
    </row>
    <row r="12" spans="1:11" x14ac:dyDescent="0.25">
      <c r="A12" s="4">
        <v>1124126</v>
      </c>
      <c r="B12" s="4" t="s">
        <v>3</v>
      </c>
      <c r="C12" s="4" t="s">
        <v>7</v>
      </c>
      <c r="D12" s="4" t="s">
        <v>11</v>
      </c>
      <c r="E12" s="4"/>
      <c r="F12" s="4"/>
      <c r="G12" s="4"/>
      <c r="H12" s="4"/>
      <c r="I12" s="4"/>
      <c r="K12" t="s">
        <v>18</v>
      </c>
    </row>
    <row r="13" spans="1:11" x14ac:dyDescent="0.25">
      <c r="A13" s="4">
        <v>1124491</v>
      </c>
      <c r="B13" s="4" t="s">
        <v>3</v>
      </c>
      <c r="C13" s="4" t="s">
        <v>7</v>
      </c>
      <c r="D13" s="4" t="s">
        <v>11</v>
      </c>
      <c r="E13" s="4"/>
      <c r="F13" s="4"/>
      <c r="G13" s="4"/>
      <c r="H13" s="4"/>
      <c r="I13" s="4"/>
      <c r="K13" t="s">
        <v>19</v>
      </c>
    </row>
    <row r="14" spans="1:11" x14ac:dyDescent="0.25">
      <c r="A14" s="4">
        <v>1124836</v>
      </c>
      <c r="B14" s="4" t="s">
        <v>3</v>
      </c>
      <c r="C14" s="4" t="s">
        <v>7</v>
      </c>
      <c r="D14" s="4" t="s">
        <v>11</v>
      </c>
      <c r="E14" s="4"/>
      <c r="F14" s="4"/>
      <c r="G14" s="4"/>
      <c r="H14" s="4"/>
      <c r="I14" s="4"/>
      <c r="K14" t="s">
        <v>20</v>
      </c>
    </row>
    <row r="15" spans="1:11" x14ac:dyDescent="0.25">
      <c r="A15" s="4">
        <v>1125181</v>
      </c>
      <c r="B15" s="4" t="s">
        <v>4</v>
      </c>
      <c r="C15" s="4" t="s">
        <v>8</v>
      </c>
      <c r="D15" s="4" t="s">
        <v>22</v>
      </c>
      <c r="E15" s="4"/>
      <c r="F15" s="4"/>
      <c r="G15" s="4"/>
      <c r="H15" s="4"/>
      <c r="I15" s="4"/>
    </row>
    <row r="16" spans="1:11" x14ac:dyDescent="0.25">
      <c r="A16" s="4">
        <v>1125526</v>
      </c>
      <c r="B16" s="4" t="s">
        <v>4</v>
      </c>
      <c r="C16" s="4" t="s">
        <v>8</v>
      </c>
      <c r="D16" s="4" t="s">
        <v>22</v>
      </c>
      <c r="E16" s="4"/>
      <c r="F16" s="4"/>
      <c r="G16" s="4"/>
      <c r="H16" s="4"/>
      <c r="I16" s="4"/>
    </row>
    <row r="17" spans="1:9" x14ac:dyDescent="0.25">
      <c r="A17" s="4">
        <v>1125871</v>
      </c>
      <c r="B17" s="4" t="s">
        <v>4</v>
      </c>
      <c r="C17" s="4" t="s">
        <v>8</v>
      </c>
      <c r="D17" s="4" t="s">
        <v>22</v>
      </c>
      <c r="E17" s="4"/>
      <c r="F17" s="4"/>
      <c r="G17" s="4"/>
      <c r="H17" s="4"/>
      <c r="I17" s="4"/>
    </row>
    <row r="18" spans="1:9" x14ac:dyDescent="0.25">
      <c r="A18" s="4">
        <v>1126216</v>
      </c>
      <c r="B18" s="4" t="s">
        <v>4</v>
      </c>
      <c r="C18" s="4" t="s">
        <v>8</v>
      </c>
      <c r="D18" s="4" t="s">
        <v>22</v>
      </c>
      <c r="E18" s="4"/>
      <c r="F18" s="4"/>
      <c r="G18" s="4"/>
      <c r="H18" s="4"/>
      <c r="I18" s="4"/>
    </row>
    <row r="19" spans="1:9" x14ac:dyDescent="0.25">
      <c r="A19" s="4">
        <v>1126561</v>
      </c>
      <c r="B19" s="4" t="s">
        <v>4</v>
      </c>
      <c r="C19" s="4" t="s">
        <v>8</v>
      </c>
      <c r="D19" s="4" t="s">
        <v>22</v>
      </c>
      <c r="E19" s="4"/>
      <c r="F19" s="4"/>
      <c r="G19" s="4"/>
      <c r="H19" s="4"/>
      <c r="I19" s="4"/>
    </row>
    <row r="20" spans="1:9" x14ac:dyDescent="0.25">
      <c r="A20" s="4">
        <v>1126906</v>
      </c>
      <c r="B20" s="4" t="s">
        <v>5</v>
      </c>
      <c r="C20" s="4" t="s">
        <v>9</v>
      </c>
      <c r="D20" s="4" t="s">
        <v>11</v>
      </c>
      <c r="E20" s="4"/>
      <c r="F20" s="4"/>
      <c r="G20" s="4"/>
      <c r="H20" s="4"/>
      <c r="I20" s="4"/>
    </row>
    <row r="21" spans="1:9" x14ac:dyDescent="0.25">
      <c r="A21" s="4">
        <v>1127251</v>
      </c>
      <c r="B21" s="4" t="s">
        <v>5</v>
      </c>
      <c r="C21" s="4" t="s">
        <v>9</v>
      </c>
      <c r="D21" s="4" t="s">
        <v>11</v>
      </c>
      <c r="E21" s="4"/>
      <c r="F21" s="4"/>
      <c r="G21" s="4"/>
      <c r="H21" s="4"/>
      <c r="I21" s="4"/>
    </row>
    <row r="22" spans="1:9" x14ac:dyDescent="0.25">
      <c r="A22" s="4">
        <v>1127596</v>
      </c>
      <c r="B22" s="4" t="s">
        <v>5</v>
      </c>
      <c r="C22" s="4" t="s">
        <v>9</v>
      </c>
      <c r="D22" s="4" t="s">
        <v>11</v>
      </c>
      <c r="E22" s="4"/>
      <c r="F22" s="4"/>
      <c r="G22" s="4"/>
      <c r="H22" s="4"/>
      <c r="I22" s="4"/>
    </row>
    <row r="23" spans="1:9" x14ac:dyDescent="0.25">
      <c r="A23" s="4">
        <v>1127941</v>
      </c>
      <c r="B23" s="4" t="s">
        <v>5</v>
      </c>
      <c r="C23" s="4" t="s">
        <v>9</v>
      </c>
      <c r="D23" s="4" t="s">
        <v>11</v>
      </c>
      <c r="E23" s="4"/>
      <c r="F23" s="4"/>
      <c r="G23" s="4"/>
      <c r="H23" s="4"/>
      <c r="I23" s="4"/>
    </row>
    <row r="24" spans="1:9" x14ac:dyDescent="0.25">
      <c r="A24" s="4">
        <v>1128286</v>
      </c>
      <c r="B24" s="4" t="s">
        <v>5</v>
      </c>
      <c r="C24" s="4" t="s">
        <v>9</v>
      </c>
      <c r="D24" s="4" t="s">
        <v>11</v>
      </c>
      <c r="E24" s="4"/>
      <c r="F24" s="4"/>
      <c r="G24" s="4"/>
      <c r="H24" s="4"/>
      <c r="I24" s="4"/>
    </row>
    <row r="25" spans="1:9" x14ac:dyDescent="0.25">
      <c r="A25" s="4">
        <v>1128631</v>
      </c>
      <c r="B25" s="4" t="s">
        <v>6</v>
      </c>
      <c r="C25" s="4" t="s">
        <v>10</v>
      </c>
      <c r="D25" s="4" t="s">
        <v>12</v>
      </c>
      <c r="E25" s="4"/>
      <c r="F25" s="4"/>
      <c r="G25" s="4"/>
      <c r="H25" s="4"/>
      <c r="I25" s="4"/>
    </row>
    <row r="26" spans="1:9" x14ac:dyDescent="0.25">
      <c r="A26" s="4">
        <v>1128976</v>
      </c>
      <c r="B26" s="4" t="s">
        <v>6</v>
      </c>
      <c r="C26" s="4" t="s">
        <v>10</v>
      </c>
      <c r="D26" s="4" t="s">
        <v>12</v>
      </c>
      <c r="E26" s="4"/>
      <c r="F26" s="4"/>
      <c r="G26" s="4"/>
      <c r="H26" s="4"/>
      <c r="I26" s="4"/>
    </row>
    <row r="27" spans="1:9" x14ac:dyDescent="0.25">
      <c r="A27" s="4">
        <v>1129321</v>
      </c>
      <c r="B27" s="4" t="s">
        <v>6</v>
      </c>
      <c r="C27" s="4" t="s">
        <v>10</v>
      </c>
      <c r="D27" s="4" t="s">
        <v>12</v>
      </c>
      <c r="E27" s="4"/>
      <c r="F27" s="4"/>
      <c r="G27" s="4"/>
      <c r="H27" s="4"/>
      <c r="I27" s="4"/>
    </row>
    <row r="28" spans="1:9" x14ac:dyDescent="0.25">
      <c r="A28" s="4">
        <v>1129666</v>
      </c>
      <c r="B28" s="4" t="s">
        <v>6</v>
      </c>
      <c r="C28" s="4" t="s">
        <v>10</v>
      </c>
      <c r="D28" s="4" t="s">
        <v>12</v>
      </c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DC13-70CB-43FC-A10C-309E1E76C00E}">
  <sheetPr codeName="Sheet4"/>
  <dimension ref="A1:O32"/>
  <sheetViews>
    <sheetView workbookViewId="0">
      <selection activeCell="C44" sqref="C44"/>
    </sheetView>
  </sheetViews>
  <sheetFormatPr defaultRowHeight="15" x14ac:dyDescent="0.25"/>
  <cols>
    <col min="1" max="1" width="17.28515625" customWidth="1"/>
    <col min="2" max="2" width="8.85546875" customWidth="1"/>
    <col min="3" max="3" width="16.5703125" customWidth="1"/>
    <col min="4" max="4" width="12.28515625" customWidth="1"/>
    <col min="5" max="5" width="3.7109375" customWidth="1"/>
    <col min="6" max="6" width="11.28515625" bestFit="1" customWidth="1"/>
    <col min="7" max="7" width="13" customWidth="1"/>
    <col min="8" max="8" width="47.42578125" bestFit="1" customWidth="1"/>
  </cols>
  <sheetData>
    <row r="1" spans="1:9" x14ac:dyDescent="0.25">
      <c r="A1" t="s">
        <v>94</v>
      </c>
    </row>
    <row r="2" spans="1:9" x14ac:dyDescent="0.25">
      <c r="A2" s="6" t="s">
        <v>23</v>
      </c>
    </row>
    <row r="3" spans="1:9" x14ac:dyDescent="0.25">
      <c r="A3" s="7" t="s">
        <v>24</v>
      </c>
    </row>
    <row r="4" spans="1:9" x14ac:dyDescent="0.25">
      <c r="A4" s="8" t="s">
        <v>93</v>
      </c>
    </row>
    <row r="5" spans="1:9" x14ac:dyDescent="0.25">
      <c r="A5" s="9" t="s">
        <v>25</v>
      </c>
    </row>
    <row r="6" spans="1:9" x14ac:dyDescent="0.25">
      <c r="A6" t="s">
        <v>32</v>
      </c>
    </row>
    <row r="7" spans="1:9" x14ac:dyDescent="0.25">
      <c r="A7" s="10" t="s">
        <v>26</v>
      </c>
    </row>
    <row r="8" spans="1:9" x14ac:dyDescent="0.25">
      <c r="A8" s="13" t="s">
        <v>59</v>
      </c>
      <c r="B8" s="16" t="s">
        <v>61</v>
      </c>
      <c r="C8" s="16"/>
      <c r="D8" s="16"/>
      <c r="E8" s="16"/>
      <c r="F8" s="16"/>
      <c r="G8" s="16"/>
      <c r="H8" s="16"/>
    </row>
    <row r="9" spans="1:9" x14ac:dyDescent="0.25">
      <c r="A9" s="13" t="s">
        <v>64</v>
      </c>
      <c r="B9" s="16" t="s">
        <v>62</v>
      </c>
      <c r="C9" s="16"/>
      <c r="D9" s="16"/>
      <c r="E9" s="16"/>
      <c r="F9" s="16"/>
      <c r="G9" s="16"/>
      <c r="H9" s="16"/>
    </row>
    <row r="10" spans="1:9" x14ac:dyDescent="0.25">
      <c r="A10" s="13" t="s">
        <v>60</v>
      </c>
      <c r="B10" s="16" t="s">
        <v>63</v>
      </c>
      <c r="C10" s="16"/>
      <c r="D10" s="16"/>
      <c r="E10" s="16"/>
      <c r="F10" s="16"/>
      <c r="G10" s="16"/>
      <c r="H10" s="16"/>
    </row>
    <row r="12" spans="1:9" ht="15.75" thickBot="1" x14ac:dyDescent="0.3">
      <c r="A12" s="11" t="s">
        <v>13</v>
      </c>
      <c r="B12" s="11" t="s">
        <v>0</v>
      </c>
      <c r="C12" s="11" t="s">
        <v>1</v>
      </c>
      <c r="D12" s="11" t="s">
        <v>2</v>
      </c>
      <c r="E12" s="11"/>
      <c r="F12" s="11" t="s">
        <v>14</v>
      </c>
      <c r="G12" s="11" t="s">
        <v>15</v>
      </c>
    </row>
    <row r="13" spans="1:9" x14ac:dyDescent="0.25">
      <c r="A13" s="12" t="s">
        <v>40</v>
      </c>
      <c r="B13" s="4" t="s">
        <v>3</v>
      </c>
      <c r="C13" s="4" t="s">
        <v>7</v>
      </c>
      <c r="D13" s="4" t="s">
        <v>11</v>
      </c>
      <c r="E13" s="4"/>
      <c r="F13" s="4"/>
      <c r="G13" s="4"/>
    </row>
    <row r="14" spans="1:9" x14ac:dyDescent="0.25">
      <c r="A14" s="12" t="s">
        <v>41</v>
      </c>
      <c r="B14" s="4" t="s">
        <v>3</v>
      </c>
      <c r="C14" s="4" t="s">
        <v>7</v>
      </c>
      <c r="D14" s="4" t="s">
        <v>11</v>
      </c>
      <c r="E14" s="4"/>
      <c r="F14" s="12">
        <v>251</v>
      </c>
      <c r="G14" s="4" t="str">
        <f>_xlfn.XLOOKUP("*" &amp; F14 &amp; "*",A:A,D:D,"not found",2,1)</f>
        <v>Mexico</v>
      </c>
      <c r="H14" s="1" t="s">
        <v>58</v>
      </c>
      <c r="I14" t="s">
        <v>16</v>
      </c>
    </row>
    <row r="15" spans="1:9" x14ac:dyDescent="0.25">
      <c r="A15" s="12" t="s">
        <v>38</v>
      </c>
      <c r="B15" s="4" t="s">
        <v>3</v>
      </c>
      <c r="C15" s="4" t="s">
        <v>7</v>
      </c>
      <c r="D15" s="4" t="s">
        <v>11</v>
      </c>
      <c r="E15" s="4"/>
      <c r="F15" s="4"/>
      <c r="G15" s="4"/>
      <c r="I15" t="s">
        <v>17</v>
      </c>
    </row>
    <row r="16" spans="1:9" x14ac:dyDescent="0.25">
      <c r="A16" s="12" t="s">
        <v>42</v>
      </c>
      <c r="B16" s="4" t="s">
        <v>3</v>
      </c>
      <c r="C16" s="4" t="s">
        <v>7</v>
      </c>
      <c r="D16" s="4" t="s">
        <v>11</v>
      </c>
      <c r="E16" s="4"/>
      <c r="F16" s="4"/>
      <c r="G16" s="4"/>
      <c r="I16" t="s">
        <v>18</v>
      </c>
    </row>
    <row r="17" spans="1:15" x14ac:dyDescent="0.25">
      <c r="A17" s="12" t="s">
        <v>43</v>
      </c>
      <c r="B17" s="4" t="s">
        <v>3</v>
      </c>
      <c r="C17" s="4" t="s">
        <v>7</v>
      </c>
      <c r="D17" s="4" t="s">
        <v>11</v>
      </c>
      <c r="E17" s="4"/>
      <c r="F17" s="4"/>
      <c r="G17" s="4"/>
      <c r="I17" t="s">
        <v>35</v>
      </c>
    </row>
    <row r="18" spans="1:15" x14ac:dyDescent="0.25">
      <c r="A18" s="12" t="s">
        <v>44</v>
      </c>
      <c r="B18" s="4" t="s">
        <v>4</v>
      </c>
      <c r="C18" s="4" t="s">
        <v>8</v>
      </c>
      <c r="D18" s="4" t="s">
        <v>22</v>
      </c>
      <c r="E18" s="4"/>
      <c r="F18" s="4"/>
      <c r="G18" s="4"/>
      <c r="I18" t="s">
        <v>20</v>
      </c>
    </row>
    <row r="19" spans="1:15" x14ac:dyDescent="0.25">
      <c r="A19" s="12" t="s">
        <v>45</v>
      </c>
      <c r="B19" s="4" t="s">
        <v>4</v>
      </c>
      <c r="C19" s="4" t="s">
        <v>8</v>
      </c>
      <c r="D19" s="4" t="s">
        <v>22</v>
      </c>
      <c r="E19" s="4"/>
      <c r="F19" s="4"/>
      <c r="G19" s="4"/>
    </row>
    <row r="20" spans="1:15" ht="15" customHeight="1" x14ac:dyDescent="0.25">
      <c r="A20" s="12" t="s">
        <v>46</v>
      </c>
      <c r="B20" s="4" t="s">
        <v>4</v>
      </c>
      <c r="C20" s="4" t="s">
        <v>8</v>
      </c>
      <c r="D20" s="4" t="s">
        <v>22</v>
      </c>
      <c r="E20" s="4"/>
      <c r="F20" s="4"/>
      <c r="G20" s="4"/>
      <c r="H20" s="17" t="s">
        <v>39</v>
      </c>
      <c r="I20" s="17"/>
      <c r="J20" s="17"/>
      <c r="K20" s="17"/>
      <c r="L20" s="17"/>
      <c r="M20" s="17"/>
      <c r="N20" s="17"/>
      <c r="O20" s="17"/>
    </row>
    <row r="21" spans="1:15" x14ac:dyDescent="0.25">
      <c r="A21" s="12" t="s">
        <v>47</v>
      </c>
      <c r="B21" s="4" t="s">
        <v>4</v>
      </c>
      <c r="C21" s="4" t="s">
        <v>8</v>
      </c>
      <c r="D21" s="4" t="s">
        <v>22</v>
      </c>
      <c r="E21" s="4"/>
      <c r="F21" s="4"/>
      <c r="G21" s="4"/>
    </row>
    <row r="22" spans="1:15" x14ac:dyDescent="0.25">
      <c r="A22" s="12" t="s">
        <v>48</v>
      </c>
      <c r="B22" s="4" t="s">
        <v>4</v>
      </c>
      <c r="C22" s="4" t="s">
        <v>8</v>
      </c>
      <c r="D22" s="4" t="s">
        <v>22</v>
      </c>
      <c r="E22" s="4"/>
      <c r="F22" s="4"/>
      <c r="G22" s="4"/>
    </row>
    <row r="23" spans="1:15" x14ac:dyDescent="0.25">
      <c r="A23" s="12" t="s">
        <v>49</v>
      </c>
      <c r="B23" s="4" t="s">
        <v>5</v>
      </c>
      <c r="C23" s="4" t="s">
        <v>9</v>
      </c>
      <c r="D23" s="4" t="s">
        <v>11</v>
      </c>
      <c r="E23" s="4"/>
      <c r="F23" s="4" t="s">
        <v>34</v>
      </c>
      <c r="G23" s="4" t="str">
        <f>_xlfn.XLOOKUP("*" &amp; F23 &amp; "*",C:C,D:D,"not found",2,1)</f>
        <v>Mexico</v>
      </c>
      <c r="H23" s="1" t="s">
        <v>36</v>
      </c>
      <c r="I23" t="s">
        <v>37</v>
      </c>
    </row>
    <row r="24" spans="1:15" x14ac:dyDescent="0.25">
      <c r="A24" s="12" t="s">
        <v>50</v>
      </c>
      <c r="B24" s="4" t="s">
        <v>5</v>
      </c>
      <c r="C24" s="4" t="s">
        <v>9</v>
      </c>
      <c r="D24" s="4" t="s">
        <v>11</v>
      </c>
      <c r="E24" s="4"/>
      <c r="F24" s="4"/>
      <c r="G24" s="4"/>
      <c r="I24" t="s">
        <v>17</v>
      </c>
    </row>
    <row r="25" spans="1:15" x14ac:dyDescent="0.25">
      <c r="A25" s="12" t="s">
        <v>51</v>
      </c>
      <c r="B25" s="4" t="s">
        <v>5</v>
      </c>
      <c r="C25" s="4" t="s">
        <v>9</v>
      </c>
      <c r="D25" s="4" t="s">
        <v>11</v>
      </c>
      <c r="E25" s="4"/>
      <c r="F25" s="4"/>
      <c r="G25" s="4"/>
      <c r="I25" t="s">
        <v>18</v>
      </c>
    </row>
    <row r="26" spans="1:15" x14ac:dyDescent="0.25">
      <c r="A26" s="12" t="s">
        <v>52</v>
      </c>
      <c r="B26" s="4" t="s">
        <v>5</v>
      </c>
      <c r="C26" s="4" t="s">
        <v>9</v>
      </c>
      <c r="D26" s="4" t="s">
        <v>11</v>
      </c>
      <c r="E26" s="4"/>
      <c r="F26" s="4"/>
      <c r="G26" s="4"/>
      <c r="I26" t="s">
        <v>35</v>
      </c>
    </row>
    <row r="27" spans="1:15" x14ac:dyDescent="0.25">
      <c r="A27" s="12" t="s">
        <v>53</v>
      </c>
      <c r="B27" s="4" t="s">
        <v>5</v>
      </c>
      <c r="C27" s="4" t="s">
        <v>9</v>
      </c>
      <c r="D27" s="4" t="s">
        <v>11</v>
      </c>
      <c r="E27" s="4"/>
      <c r="F27" s="4"/>
      <c r="G27" s="4"/>
      <c r="I27" t="s">
        <v>20</v>
      </c>
    </row>
    <row r="28" spans="1:15" x14ac:dyDescent="0.25">
      <c r="A28" s="12" t="s">
        <v>54</v>
      </c>
      <c r="B28" s="4" t="s">
        <v>6</v>
      </c>
      <c r="C28" s="4" t="s">
        <v>10</v>
      </c>
      <c r="D28" s="4" t="s">
        <v>12</v>
      </c>
      <c r="E28" s="4"/>
      <c r="F28" s="4"/>
      <c r="G28" s="4"/>
    </row>
    <row r="29" spans="1:15" x14ac:dyDescent="0.25">
      <c r="A29" s="12" t="s">
        <v>55</v>
      </c>
      <c r="B29" s="4" t="s">
        <v>6</v>
      </c>
      <c r="C29" s="4" t="s">
        <v>10</v>
      </c>
      <c r="D29" s="4" t="s">
        <v>12</v>
      </c>
      <c r="E29" s="4"/>
      <c r="F29" s="4"/>
      <c r="G29" s="4"/>
    </row>
    <row r="30" spans="1:15" x14ac:dyDescent="0.25">
      <c r="A30" s="12" t="s">
        <v>56</v>
      </c>
      <c r="B30" s="4" t="s">
        <v>6</v>
      </c>
      <c r="C30" s="4" t="s">
        <v>10</v>
      </c>
      <c r="D30" s="4" t="s">
        <v>12</v>
      </c>
      <c r="E30" s="4"/>
      <c r="F30" s="4"/>
      <c r="G30" s="4"/>
    </row>
    <row r="31" spans="1:15" x14ac:dyDescent="0.25">
      <c r="A31" s="12" t="s">
        <v>57</v>
      </c>
      <c r="B31" s="4" t="s">
        <v>6</v>
      </c>
      <c r="C31" s="4" t="s">
        <v>10</v>
      </c>
      <c r="D31" s="4" t="s">
        <v>12</v>
      </c>
      <c r="E31" s="4"/>
      <c r="F31" s="4"/>
      <c r="G31" s="4"/>
    </row>
    <row r="32" spans="1:15" x14ac:dyDescent="0.25">
      <c r="A32" s="4"/>
      <c r="B32" s="4"/>
      <c r="C32" s="4"/>
      <c r="D32" s="4"/>
      <c r="E32" s="4"/>
      <c r="F32" s="4"/>
      <c r="G32" s="4"/>
    </row>
  </sheetData>
  <mergeCells count="4">
    <mergeCell ref="B8:H8"/>
    <mergeCell ref="B9:H9"/>
    <mergeCell ref="B10:H10"/>
    <mergeCell ref="H20:O2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9F04-6020-411A-8900-D6FEA3958DC5}">
  <sheetPr codeName="Sheet5"/>
  <dimension ref="B2:K15"/>
  <sheetViews>
    <sheetView workbookViewId="0">
      <selection activeCell="F5" sqref="F5"/>
    </sheetView>
  </sheetViews>
  <sheetFormatPr defaultRowHeight="15" x14ac:dyDescent="0.25"/>
  <cols>
    <col min="2" max="2" width="18.42578125" customWidth="1"/>
    <col min="3" max="3" width="12" customWidth="1"/>
    <col min="4" max="5" width="11" customWidth="1"/>
    <col min="6" max="6" width="12.5703125" customWidth="1"/>
    <col min="7" max="7" width="11" customWidth="1"/>
    <col min="8" max="8" width="4.7109375" customWidth="1"/>
    <col min="9" max="9" width="10.140625" customWidth="1"/>
    <col min="10" max="10" width="7.42578125" customWidth="1"/>
    <col min="11" max="11" width="40.140625" customWidth="1"/>
  </cols>
  <sheetData>
    <row r="2" spans="2:11" x14ac:dyDescent="0.25">
      <c r="B2" s="13"/>
      <c r="C2" s="18" t="s">
        <v>59</v>
      </c>
      <c r="D2" s="18"/>
      <c r="E2" s="18"/>
      <c r="F2" s="15" t="s">
        <v>74</v>
      </c>
      <c r="G2" s="15" t="s">
        <v>60</v>
      </c>
      <c r="H2" s="4"/>
      <c r="K2" s="13" t="s">
        <v>100</v>
      </c>
    </row>
    <row r="3" spans="2:11" x14ac:dyDescent="0.25">
      <c r="B3" s="5" t="s">
        <v>65</v>
      </c>
      <c r="C3" s="5" t="s">
        <v>66</v>
      </c>
      <c r="D3" s="5" t="s">
        <v>67</v>
      </c>
      <c r="E3" s="5" t="s">
        <v>68</v>
      </c>
      <c r="F3" s="5"/>
      <c r="G3" s="5"/>
      <c r="K3" s="5" t="s">
        <v>83</v>
      </c>
    </row>
    <row r="4" spans="2:11" x14ac:dyDescent="0.25">
      <c r="B4" s="5" t="s">
        <v>69</v>
      </c>
      <c r="C4" s="5" t="s">
        <v>75</v>
      </c>
      <c r="D4" s="5" t="s">
        <v>76</v>
      </c>
      <c r="E4" s="5" t="s">
        <v>77</v>
      </c>
      <c r="F4" s="5" t="s">
        <v>81</v>
      </c>
      <c r="G4" s="5"/>
      <c r="K4" s="5" t="s">
        <v>84</v>
      </c>
    </row>
    <row r="5" spans="2:11" x14ac:dyDescent="0.25">
      <c r="B5" s="5" t="s">
        <v>70</v>
      </c>
      <c r="C5" s="5" t="s">
        <v>78</v>
      </c>
      <c r="D5" s="5" t="s">
        <v>79</v>
      </c>
      <c r="E5" s="5" t="s">
        <v>80</v>
      </c>
      <c r="F5" s="5" t="s">
        <v>82</v>
      </c>
      <c r="G5" s="5"/>
      <c r="K5" s="5" t="s">
        <v>85</v>
      </c>
    </row>
    <row r="6" spans="2:11" x14ac:dyDescent="0.25">
      <c r="B6" s="5" t="s">
        <v>71</v>
      </c>
      <c r="C6" s="5"/>
      <c r="D6" s="5"/>
      <c r="E6" s="5"/>
      <c r="F6" s="5"/>
      <c r="G6" s="5" t="s">
        <v>91</v>
      </c>
      <c r="K6" s="5" t="s">
        <v>86</v>
      </c>
    </row>
    <row r="7" spans="2:11" x14ac:dyDescent="0.25">
      <c r="B7" s="5" t="s">
        <v>72</v>
      </c>
      <c r="C7" s="5"/>
      <c r="D7" s="5"/>
      <c r="E7" s="5"/>
      <c r="F7" s="5"/>
      <c r="G7" s="5"/>
      <c r="K7" s="5" t="s">
        <v>87</v>
      </c>
    </row>
    <row r="8" spans="2:11" x14ac:dyDescent="0.25">
      <c r="B8" s="5" t="s">
        <v>73</v>
      </c>
      <c r="C8" s="5"/>
      <c r="D8" s="5"/>
      <c r="E8" s="5"/>
      <c r="F8" s="5"/>
      <c r="G8" s="5" t="s">
        <v>92</v>
      </c>
      <c r="K8" s="5" t="s">
        <v>88</v>
      </c>
    </row>
    <row r="9" spans="2:11" x14ac:dyDescent="0.25">
      <c r="K9" s="5" t="s">
        <v>89</v>
      </c>
    </row>
    <row r="10" spans="2:11" x14ac:dyDescent="0.25">
      <c r="K10" s="5" t="s">
        <v>90</v>
      </c>
    </row>
    <row r="13" spans="2:11" x14ac:dyDescent="0.25">
      <c r="B13" s="13" t="s">
        <v>59</v>
      </c>
      <c r="C13" s="16" t="s">
        <v>61</v>
      </c>
      <c r="D13" s="16"/>
      <c r="E13" s="16"/>
      <c r="F13" s="16"/>
      <c r="G13" s="16"/>
      <c r="H13" s="16"/>
      <c r="I13" s="16"/>
    </row>
    <row r="14" spans="2:11" ht="30.75" customHeight="1" x14ac:dyDescent="0.25">
      <c r="B14" s="14" t="s">
        <v>64</v>
      </c>
      <c r="C14" s="16" t="s">
        <v>62</v>
      </c>
      <c r="D14" s="16"/>
      <c r="E14" s="16"/>
      <c r="F14" s="16"/>
      <c r="G14" s="16"/>
      <c r="H14" s="16"/>
      <c r="I14" s="16"/>
    </row>
    <row r="15" spans="2:11" ht="30" customHeight="1" x14ac:dyDescent="0.25">
      <c r="B15" s="13" t="s">
        <v>60</v>
      </c>
      <c r="C15" s="16" t="s">
        <v>63</v>
      </c>
      <c r="D15" s="16"/>
      <c r="E15" s="16"/>
      <c r="F15" s="16"/>
      <c r="G15" s="16"/>
      <c r="H15" s="16"/>
      <c r="I15" s="16"/>
    </row>
  </sheetData>
  <mergeCells count="4">
    <mergeCell ref="C2:E2"/>
    <mergeCell ref="C13:I13"/>
    <mergeCell ref="C14:I14"/>
    <mergeCell ref="C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E13B-CAA9-4E88-AB1C-68D04DBD2671}">
  <sheetPr codeName="Sheet6"/>
  <dimension ref="A1:N30"/>
  <sheetViews>
    <sheetView workbookViewId="0">
      <selection activeCell="G14" sqref="G14"/>
    </sheetView>
  </sheetViews>
  <sheetFormatPr defaultRowHeight="15" x14ac:dyDescent="0.25"/>
  <cols>
    <col min="1" max="1" width="15.28515625" customWidth="1"/>
    <col min="2" max="4" width="12.5703125" customWidth="1"/>
    <col min="5" max="5" width="3.7109375" customWidth="1"/>
    <col min="6" max="6" width="11.28515625" bestFit="1" customWidth="1"/>
    <col min="7" max="7" width="11.42578125" customWidth="1"/>
    <col min="8" max="11" width="11.85546875" customWidth="1"/>
    <col min="12" max="12" width="8.28515625" customWidth="1"/>
    <col min="13" max="13" width="40.28515625" customWidth="1"/>
  </cols>
  <sheetData>
    <row r="1" spans="1:14" x14ac:dyDescent="0.25">
      <c r="A1" t="s">
        <v>94</v>
      </c>
    </row>
    <row r="2" spans="1:14" x14ac:dyDescent="0.25">
      <c r="A2" s="6" t="s">
        <v>23</v>
      </c>
    </row>
    <row r="3" spans="1:14" x14ac:dyDescent="0.25">
      <c r="A3" s="7" t="s">
        <v>24</v>
      </c>
    </row>
    <row r="4" spans="1:14" x14ac:dyDescent="0.25">
      <c r="A4" s="8" t="s">
        <v>93</v>
      </c>
    </row>
    <row r="5" spans="1:14" x14ac:dyDescent="0.25">
      <c r="A5" s="9" t="s">
        <v>25</v>
      </c>
    </row>
    <row r="6" spans="1:14" x14ac:dyDescent="0.25">
      <c r="A6" t="s">
        <v>32</v>
      </c>
    </row>
    <row r="7" spans="1:14" x14ac:dyDescent="0.25">
      <c r="A7" s="10" t="s">
        <v>26</v>
      </c>
    </row>
    <row r="9" spans="1:14" ht="15.75" thickBot="1" x14ac:dyDescent="0.3">
      <c r="A9" s="11" t="s">
        <v>13</v>
      </c>
      <c r="B9" s="11" t="s">
        <v>0</v>
      </c>
      <c r="C9" s="11" t="s">
        <v>1</v>
      </c>
      <c r="D9" s="11" t="s">
        <v>2</v>
      </c>
      <c r="E9" s="11"/>
      <c r="F9" s="11" t="s">
        <v>102</v>
      </c>
      <c r="G9" s="11" t="s">
        <v>0</v>
      </c>
      <c r="H9" s="11" t="s">
        <v>1</v>
      </c>
      <c r="I9" s="11" t="s">
        <v>2</v>
      </c>
    </row>
    <row r="10" spans="1:14" x14ac:dyDescent="0.25">
      <c r="A10" s="4">
        <v>1123456</v>
      </c>
      <c r="B10" s="4" t="s">
        <v>3</v>
      </c>
      <c r="C10" s="4" t="s">
        <v>7</v>
      </c>
      <c r="D10" s="4" t="s">
        <v>11</v>
      </c>
      <c r="E10" s="4"/>
      <c r="F10" s="4">
        <v>1124836</v>
      </c>
      <c r="G10" s="4" t="str" cm="1">
        <f t="array" ref="G10:I10">_xlfn.XLOOKUP(F10,A:A,B:D)</f>
        <v>HL100</v>
      </c>
      <c r="H10" t="str">
        <v>FarmFresh</v>
      </c>
      <c r="I10" t="str">
        <v>USA</v>
      </c>
      <c r="M10" t="str">
        <f ca="1">_xlfn.FORMULATEXT(G10)</f>
        <v>=XLOOKUP(F10,A:A,B:D)</v>
      </c>
      <c r="N10" t="s">
        <v>101</v>
      </c>
    </row>
    <row r="11" spans="1:14" x14ac:dyDescent="0.25">
      <c r="A11" s="4">
        <v>1123801</v>
      </c>
      <c r="B11" s="4" t="s">
        <v>3</v>
      </c>
      <c r="C11" s="4" t="s">
        <v>7</v>
      </c>
      <c r="D11" s="4" t="s">
        <v>11</v>
      </c>
      <c r="E11" s="4"/>
      <c r="F11" s="4">
        <v>1128286</v>
      </c>
      <c r="G11" s="4" t="str" cm="1">
        <f t="array" ref="G11:I11">_xlfn.XLOOKUP(F11,A:A,B:D)</f>
        <v>HF300</v>
      </c>
      <c r="H11" t="str">
        <v>Deck</v>
      </c>
      <c r="I11" t="str">
        <v>USA</v>
      </c>
    </row>
    <row r="12" spans="1:14" x14ac:dyDescent="0.25">
      <c r="A12" s="4">
        <v>1124126</v>
      </c>
      <c r="B12" s="4" t="s">
        <v>3</v>
      </c>
      <c r="C12" s="4" t="s">
        <v>7</v>
      </c>
      <c r="D12" s="4" t="s">
        <v>11</v>
      </c>
      <c r="E12" s="4"/>
      <c r="F12" s="4">
        <v>1129321</v>
      </c>
      <c r="G12" s="4" t="str" cm="1">
        <f t="array" ref="G12:I12">_xlfn.XLOOKUP(F12,A:A,B:D)</f>
        <v>HH250</v>
      </c>
      <c r="H12" t="str">
        <v>Gem</v>
      </c>
      <c r="I12" t="str">
        <v>Germany</v>
      </c>
    </row>
    <row r="13" spans="1:14" x14ac:dyDescent="0.25">
      <c r="A13" s="4">
        <v>1124491</v>
      </c>
      <c r="B13" s="4" t="s">
        <v>3</v>
      </c>
      <c r="C13" s="4" t="s">
        <v>7</v>
      </c>
      <c r="D13" s="4" t="s">
        <v>11</v>
      </c>
      <c r="E13" s="4"/>
      <c r="F13" s="4">
        <v>1129666</v>
      </c>
      <c r="G13" s="4" t="str" cm="1">
        <f t="array" ref="G13:I13">_xlfn.XLOOKUP(F13,A:A,B:D)</f>
        <v>HH250</v>
      </c>
      <c r="H13" t="str">
        <v>Gem</v>
      </c>
      <c r="I13" t="str">
        <v>Germany</v>
      </c>
    </row>
    <row r="14" spans="1:14" x14ac:dyDescent="0.25">
      <c r="A14" s="4">
        <v>1124836</v>
      </c>
      <c r="B14" s="4" t="s">
        <v>3</v>
      </c>
      <c r="C14" s="4" t="s">
        <v>7</v>
      </c>
      <c r="D14" s="4" t="s">
        <v>11</v>
      </c>
      <c r="E14" s="4"/>
      <c r="F14" s="4">
        <v>1123801</v>
      </c>
      <c r="G14" s="4" t="str" cm="1">
        <f t="array" ref="G14:I14">_xlfn.XLOOKUP(F14,A:A,B:D)</f>
        <v>HL100</v>
      </c>
      <c r="H14" t="str">
        <v>FarmFresh</v>
      </c>
      <c r="I14" t="str">
        <v>USA</v>
      </c>
    </row>
    <row r="15" spans="1:14" x14ac:dyDescent="0.25">
      <c r="A15" s="4">
        <v>1125181</v>
      </c>
      <c r="B15" s="4" t="s">
        <v>4</v>
      </c>
      <c r="C15" s="4" t="s">
        <v>8</v>
      </c>
      <c r="D15" s="4" t="s">
        <v>22</v>
      </c>
      <c r="E15" s="4"/>
      <c r="F15" s="4"/>
      <c r="G15" s="4"/>
    </row>
    <row r="16" spans="1:14" x14ac:dyDescent="0.25">
      <c r="A16" s="4">
        <v>1125526</v>
      </c>
      <c r="B16" s="4" t="s">
        <v>4</v>
      </c>
      <c r="C16" s="4" t="s">
        <v>8</v>
      </c>
      <c r="D16" s="4" t="s">
        <v>22</v>
      </c>
      <c r="E16" s="4"/>
      <c r="F16" s="4"/>
      <c r="G16" s="4"/>
    </row>
    <row r="17" spans="1:7" x14ac:dyDescent="0.25">
      <c r="A17" s="4">
        <v>1125871</v>
      </c>
      <c r="B17" s="4" t="s">
        <v>4</v>
      </c>
      <c r="C17" s="4" t="s">
        <v>8</v>
      </c>
      <c r="D17" s="4" t="s">
        <v>22</v>
      </c>
      <c r="E17" s="4"/>
      <c r="F17" s="4"/>
      <c r="G17" s="4"/>
    </row>
    <row r="18" spans="1:7" x14ac:dyDescent="0.25">
      <c r="A18" s="4">
        <v>1126216</v>
      </c>
      <c r="B18" s="4" t="s">
        <v>4</v>
      </c>
      <c r="C18" s="4" t="s">
        <v>8</v>
      </c>
      <c r="D18" s="4" t="s">
        <v>22</v>
      </c>
      <c r="E18" s="4"/>
      <c r="F18" s="4"/>
      <c r="G18" s="4"/>
    </row>
    <row r="19" spans="1:7" x14ac:dyDescent="0.25">
      <c r="A19" s="4">
        <v>1126561</v>
      </c>
      <c r="B19" s="4" t="s">
        <v>4</v>
      </c>
      <c r="C19" s="4" t="s">
        <v>8</v>
      </c>
      <c r="D19" s="4" t="s">
        <v>22</v>
      </c>
      <c r="E19" s="4"/>
      <c r="F19" s="4"/>
      <c r="G19" s="4"/>
    </row>
    <row r="20" spans="1:7" x14ac:dyDescent="0.25">
      <c r="A20" s="4">
        <v>1126906</v>
      </c>
      <c r="B20" s="4" t="s">
        <v>5</v>
      </c>
      <c r="C20" s="4" t="s">
        <v>9</v>
      </c>
      <c r="D20" s="4" t="s">
        <v>11</v>
      </c>
      <c r="E20" s="4"/>
      <c r="F20" s="4"/>
      <c r="G20" s="4"/>
    </row>
    <row r="21" spans="1:7" x14ac:dyDescent="0.25">
      <c r="A21" s="4">
        <v>1127251</v>
      </c>
      <c r="B21" s="4" t="s">
        <v>5</v>
      </c>
      <c r="C21" s="4" t="s">
        <v>9</v>
      </c>
      <c r="D21" s="4" t="s">
        <v>11</v>
      </c>
      <c r="E21" s="4"/>
      <c r="F21" s="4"/>
      <c r="G21" s="4"/>
    </row>
    <row r="22" spans="1:7" x14ac:dyDescent="0.25">
      <c r="A22" s="4">
        <v>1127596</v>
      </c>
      <c r="B22" s="4" t="s">
        <v>5</v>
      </c>
      <c r="C22" s="4" t="s">
        <v>9</v>
      </c>
      <c r="D22" s="4" t="s">
        <v>11</v>
      </c>
      <c r="E22" s="4"/>
      <c r="F22" s="4"/>
      <c r="G22" s="4"/>
    </row>
    <row r="23" spans="1:7" x14ac:dyDescent="0.25">
      <c r="A23" s="4">
        <v>1127941</v>
      </c>
      <c r="B23" s="4" t="s">
        <v>5</v>
      </c>
      <c r="C23" s="4" t="s">
        <v>9</v>
      </c>
      <c r="D23" s="4" t="s">
        <v>11</v>
      </c>
      <c r="E23" s="4"/>
      <c r="F23" s="4"/>
      <c r="G23" s="4"/>
    </row>
    <row r="24" spans="1:7" x14ac:dyDescent="0.25">
      <c r="A24" s="4">
        <v>1128286</v>
      </c>
      <c r="B24" s="4" t="s">
        <v>5</v>
      </c>
      <c r="C24" s="4" t="s">
        <v>9</v>
      </c>
      <c r="D24" s="4" t="s">
        <v>11</v>
      </c>
      <c r="E24" s="4"/>
      <c r="F24" s="4"/>
      <c r="G24" s="4"/>
    </row>
    <row r="25" spans="1:7" x14ac:dyDescent="0.25">
      <c r="A25" s="4">
        <v>1128631</v>
      </c>
      <c r="B25" s="4" t="s">
        <v>6</v>
      </c>
      <c r="C25" s="4" t="s">
        <v>10</v>
      </c>
      <c r="D25" s="4" t="s">
        <v>12</v>
      </c>
      <c r="E25" s="4"/>
      <c r="F25" s="4"/>
      <c r="G25" s="4"/>
    </row>
    <row r="26" spans="1:7" x14ac:dyDescent="0.25">
      <c r="A26" s="4">
        <v>1128976</v>
      </c>
      <c r="B26" s="4" t="s">
        <v>6</v>
      </c>
      <c r="C26" s="4" t="s">
        <v>10</v>
      </c>
      <c r="D26" s="4" t="s">
        <v>12</v>
      </c>
      <c r="E26" s="4"/>
      <c r="F26" s="4"/>
      <c r="G26" s="4"/>
    </row>
    <row r="27" spans="1:7" x14ac:dyDescent="0.25">
      <c r="A27" s="4">
        <v>1129321</v>
      </c>
      <c r="B27" s="4" t="s">
        <v>6</v>
      </c>
      <c r="C27" s="4" t="s">
        <v>10</v>
      </c>
      <c r="D27" s="4" t="s">
        <v>12</v>
      </c>
      <c r="E27" s="4"/>
      <c r="F27" s="4"/>
      <c r="G27" s="4"/>
    </row>
    <row r="28" spans="1:7" x14ac:dyDescent="0.25">
      <c r="A28" s="4">
        <v>1129666</v>
      </c>
      <c r="B28" s="4" t="s">
        <v>6</v>
      </c>
      <c r="C28" s="4" t="s">
        <v>10</v>
      </c>
      <c r="D28" s="4" t="s">
        <v>12</v>
      </c>
      <c r="E28" s="4"/>
      <c r="F28" s="4"/>
      <c r="G28" s="4"/>
    </row>
    <row r="29" spans="1:7" x14ac:dyDescent="0.25">
      <c r="A29" s="4">
        <v>1123801</v>
      </c>
      <c r="B29" s="4" t="s">
        <v>6</v>
      </c>
      <c r="C29" s="4" t="s">
        <v>10</v>
      </c>
      <c r="D29" s="4" t="s">
        <v>12</v>
      </c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XLookup Basic</vt:lpstr>
      <vt:lpstr>XLookup Smaller or Larger</vt:lpstr>
      <vt:lpstr>XLookup Return Multiple Columns</vt:lpstr>
      <vt:lpstr>XLookup Wildcard Characters</vt:lpstr>
      <vt:lpstr>Wildcards</vt:lpstr>
      <vt:lpstr>XLookup multiple cols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Bailey</dc:creator>
  <cp:lastModifiedBy>Nathan Abbott</cp:lastModifiedBy>
  <dcterms:created xsi:type="dcterms:W3CDTF">2020-08-05T18:27:32Z</dcterms:created>
  <dcterms:modified xsi:type="dcterms:W3CDTF">2024-07-23T23:35:47Z</dcterms:modified>
</cp:coreProperties>
</file>